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田野内杖立線穴吹　美馬市　開設工事（担い手確保型）\01-1　当初\PPI\元データ\"/>
    </mc:Choice>
  </mc:AlternateContent>
  <xr:revisionPtr revIDLastSave="0" documentId="13_ncr:1_{BEA88D11-3C40-4F7D-B00D-786F78593807}" xr6:coauthVersionLast="47" xr6:coauthVersionMax="47" xr10:uidLastSave="{00000000-0000-0000-0000-000000000000}"/>
  <bookViews>
    <workbookView xWindow="2868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工事費内訳書!$A$1:$G$101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工事費内訳書!$G$101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工事費内訳書!$I$101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0" i="59"/>
  <c r="G25" i="59"/>
  <c r="G29" i="59"/>
  <c r="G34" i="59"/>
  <c r="G33" i="59" s="1"/>
  <c r="G32" i="59" s="1"/>
  <c r="G43" i="59"/>
  <c r="G42" i="59" s="1"/>
  <c r="G41" i="59" s="1"/>
  <c r="G49" i="59"/>
  <c r="G48" i="59" s="1"/>
  <c r="G47" i="59" s="1"/>
  <c r="G53" i="59"/>
  <c r="G52" i="59" s="1"/>
  <c r="G51" i="59" s="1"/>
  <c r="G80" i="59"/>
  <c r="G82" i="59"/>
  <c r="G84" i="59"/>
  <c r="G85" i="59"/>
  <c r="G89" i="59"/>
  <c r="G92" i="59"/>
  <c r="G91" i="59" s="1"/>
  <c r="G95" i="59"/>
  <c r="G97" i="59"/>
  <c r="G94" i="59" s="1"/>
  <c r="G12" i="59" l="1"/>
  <c r="G11" i="59" s="1"/>
  <c r="G10" i="59" s="1"/>
  <c r="G100" i="59" s="1"/>
  <c r="G101" i="59" s="1"/>
</calcChain>
</file>

<file path=xl/sharedStrings.xml><?xml version="1.0" encoding="utf-8"?>
<sst xmlns="http://schemas.openxmlformats.org/spreadsheetml/2006/main" count="197" uniqueCount="106">
  <si>
    <t>住　　　　所</t>
  </si>
  <si>
    <t>商号又は名称</t>
  </si>
  <si>
    <t>代 表 者 名</t>
  </si>
  <si>
    <t>工事費内訳書</t>
  </si>
  <si>
    <t>工 事 名</t>
  </si>
  <si>
    <t>Ｒ６馬林　林開田野内杖立線穴吹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</si>
  <si>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</si>
  <si>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</si>
  <si>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</si>
  <si>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</si>
  <si>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</si>
  <si>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</si>
  <si>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</si>
  <si>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</si>
  <si>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</si>
  <si>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</si>
  <si>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_x000D_V=1,939m3</t>
  </si>
  <si>
    <t>土工（本線）
_x000D_EC.107～EC.109</t>
  </si>
  <si>
    <t>切土 礫質土
_x000D_</t>
  </si>
  <si>
    <t>m3</t>
  </si>
  <si>
    <t>㎡</t>
  </si>
  <si>
    <t>切土 軟岩(Ⅰ)A
_x000D_</t>
  </si>
  <si>
    <t>捨土運搬
_x000D_</t>
  </si>
  <si>
    <t>土羽工
_x000D_残土場</t>
  </si>
  <si>
    <t>ｍ</t>
  </si>
  <si>
    <t>路面工
_x000D_A=329.4m2</t>
  </si>
  <si>
    <t>路面工(本線)
_x000D_No206+12.0～No210+14.0</t>
  </si>
  <si>
    <t>路面工
_x000D_</t>
  </si>
  <si>
    <t>溶接金網敷設工
_x000D_φ6.0×150×150</t>
  </si>
  <si>
    <t>舗装止め丸太工(1段)
_x000D_</t>
  </si>
  <si>
    <t>kg</t>
  </si>
  <si>
    <t>法面保護工
_x000D_A=750.2m2</t>
  </si>
  <si>
    <t>法面保護工(本線)
_x000D_</t>
  </si>
  <si>
    <t>法面保護工
_x000D_</t>
  </si>
  <si>
    <t>植生マット
_x000D_</t>
  </si>
  <si>
    <t>仮設工
_x000D_1.0式</t>
  </si>
  <si>
    <t>仮設工
_x000D_</t>
  </si>
  <si>
    <t>落石防護柵工
_x000D_</t>
  </si>
  <si>
    <t>支障木処理工
_x000D_1.0式</t>
  </si>
  <si>
    <t>伐採費
_x000D_</t>
  </si>
  <si>
    <t>伐採費 スギ
_x000D_</t>
  </si>
  <si>
    <t>スギ　伐採費
_x000D_胸高直径　17cm</t>
  </si>
  <si>
    <t>本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</si>
  <si>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</si>
  <si>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</si>
  <si>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</si>
  <si>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24cm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</si>
  <si>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</si>
  <si>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</si>
  <si>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</si>
  <si>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28cm</t>
  </si>
  <si>
    <t>スギ　伐採費
_x000D_胸高直径　29cm</t>
  </si>
  <si>
    <t>スギ　伐採費
_x000D_胸高直径　30cm</t>
  </si>
  <si>
    <t>スギ　伐採費
_x000D_胸高直径　31cm</t>
  </si>
  <si>
    <t>スギ　伐採費
_x000D_胸高直径　32cm</t>
  </si>
  <si>
    <t>スギ　伐採費
_x000D_胸高直径　33cm</t>
  </si>
  <si>
    <t>スギ　伐採費
_x000D_胸高直径　34cm</t>
  </si>
  <si>
    <t>スギ　伐採費
_x000D_胸高直径　35cm</t>
  </si>
  <si>
    <t>スギ　伐採費
_x000D_胸高直径　36cm</t>
  </si>
  <si>
    <t>スギ　伐採費
_x000D_胸高直径　37cm</t>
  </si>
  <si>
    <t>スギ　伐採費
_x000D_胸高直径　39cm</t>
  </si>
  <si>
    <t>スギ　伐採費
_x000D_胸高直径　41cm</t>
  </si>
  <si>
    <t>スギ　伐採費
_x000D_胸高直径　42cm</t>
  </si>
  <si>
    <t>スギ　伐採費
_x000D_胸高直径　43cm</t>
  </si>
  <si>
    <t>スギ　伐採費
_x000D_胸高直径　44cm</t>
  </si>
  <si>
    <t>スギ　伐採費
_x000D_胸高直径　45cm</t>
  </si>
  <si>
    <t>スギ　伐採費
_x000D_胸高直径　48cm</t>
  </si>
  <si>
    <t>スギ　伐採費
_x000D_胸高直径　50cm</t>
  </si>
  <si>
    <t>伐採費 ヒノキ
_x000D_</t>
  </si>
  <si>
    <t>ヒノキ　伐採費
_x000D_胸高直径　33cm</t>
  </si>
  <si>
    <t>伐採費 雑木
_x000D_</t>
  </si>
  <si>
    <t>雑木　伐採費
_x000D_胸高直径　31cm以上</t>
  </si>
  <si>
    <t>根株処分費
_x000D_</t>
  </si>
  <si>
    <t>根株運搬費
_x000D_</t>
  </si>
  <si>
    <t>丸太筋工
_x000D_</t>
  </si>
  <si>
    <t>丸太筋工(皮剥無　先端加工有　2本筋工)
_x000D_</t>
  </si>
  <si>
    <t>枝条片付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</si>
  <si>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</si>
  <si>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</si>
  <si>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</si>
  <si>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</si>
  <si>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</si>
  <si>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</si>
  <si>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</si>
  <si>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</si>
  <si>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</si>
  <si>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片切掘削(切取)
機械掘削（人力併用）</t>
  </si>
  <si>
    <t>機械掘削工（切取）
機械掘削</t>
  </si>
  <si>
    <t>掘削土積込　礫質土
機械積込</t>
  </si>
  <si>
    <t>機械切土法面整形
機械</t>
  </si>
  <si>
    <t>機械掘削（切取）
機械掘削</t>
  </si>
  <si>
    <t>掘削土積込　軟岩(Ⅰ)Ａ
機械積込</t>
  </si>
  <si>
    <t>捨土運搬　礫質土　L=12.1km
機械運搬</t>
  </si>
  <si>
    <t>捨土運搬　軟岩(Ⅰ)A　L=12.1km
機械運搬</t>
  </si>
  <si>
    <t>機械盛土
路体・築堤,敷ならし締固め</t>
  </si>
  <si>
    <t>盛土法面整形(削取り整形)
機械</t>
  </si>
  <si>
    <t>木柵工(皮剥無･先端加工有)
杭径10cm長1.5m 横木10cm長4.0m</t>
  </si>
  <si>
    <t>コンクリート路面工
厚さ15cm</t>
  </si>
  <si>
    <t>目地板
瀝青繊維質目地板 t=10mm</t>
  </si>
  <si>
    <t>型枠
一般型枠,均しｺﾝｸﾘｰﾄ</t>
  </si>
  <si>
    <t>みぞ形鋼
高125幅65厚6.0(mm),13.4kg/m</t>
  </si>
  <si>
    <t>モルタル吹付工
厚7㎝</t>
  </si>
  <si>
    <t xml:space="preserve">ラス張工
</t>
  </si>
  <si>
    <t xml:space="preserve">木材チップ化
</t>
  </si>
  <si>
    <t>機械運搬（チップ）</t>
  </si>
  <si>
    <t xml:space="preserve">枝条片付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</si>
</sst>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03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+G11+G94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+G13+G32+G41+G47+G51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+G15+G20+G25+G29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18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86</v>
      </c>
      <c r="E16" s="10" t="s">
        <v>19</v>
      </c>
      <c r="F16" s="11">
        <v>510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87</v>
      </c>
      <c r="E17" s="10" t="s">
        <v>19</v>
      </c>
      <c r="F17" s="11">
        <v>398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88</v>
      </c>
      <c r="E18" s="10" t="s">
        <v>19</v>
      </c>
      <c r="F18" s="11">
        <v>862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89</v>
      </c>
      <c r="E19" s="10" t="s">
        <v>20</v>
      </c>
      <c r="F19" s="11">
        <v>378.5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21</v>
      </c>
      <c r="E20" s="10" t="s">
        <v>13</v>
      </c>
      <c r="F20" s="11">
        <v>1</v>
      </c>
      <c r="G20" s="12">
        <f>+G21+G22+G23+G24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86</v>
      </c>
      <c r="E21" s="10" t="s">
        <v>19</v>
      </c>
      <c r="F21" s="11">
        <v>634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90</v>
      </c>
      <c r="E22" s="10" t="s">
        <v>19</v>
      </c>
      <c r="F22" s="11">
        <v>397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91</v>
      </c>
      <c r="E23" s="10" t="s">
        <v>19</v>
      </c>
      <c r="F23" s="11">
        <v>980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89</v>
      </c>
      <c r="E24" s="10" t="s">
        <v>20</v>
      </c>
      <c r="F24" s="11">
        <v>371.7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22</v>
      </c>
      <c r="E25" s="10" t="s">
        <v>13</v>
      </c>
      <c r="F25" s="11">
        <v>1</v>
      </c>
      <c r="G25" s="12">
        <f>+G26+G27+G28</f>
        <v>0</v>
      </c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92</v>
      </c>
      <c r="E26" s="10" t="s">
        <v>19</v>
      </c>
      <c r="F26" s="11">
        <v>862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93</v>
      </c>
      <c r="E27" s="10" t="s">
        <v>19</v>
      </c>
      <c r="F27" s="11">
        <v>980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94</v>
      </c>
      <c r="E28" s="10" t="s">
        <v>19</v>
      </c>
      <c r="F28" s="11">
        <v>1841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23</v>
      </c>
      <c r="E29" s="10" t="s">
        <v>13</v>
      </c>
      <c r="F29" s="11">
        <v>1</v>
      </c>
      <c r="G29" s="12">
        <f>+G30+G31</f>
        <v>0</v>
      </c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95</v>
      </c>
      <c r="E30" s="10" t="s">
        <v>20</v>
      </c>
      <c r="F30" s="11">
        <v>617.5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96</v>
      </c>
      <c r="E31" s="10" t="s">
        <v>24</v>
      </c>
      <c r="F31" s="11">
        <v>54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33" t="s">
        <v>25</v>
      </c>
      <c r="C32" s="33"/>
      <c r="D32" s="34"/>
      <c r="E32" s="10" t="s">
        <v>13</v>
      </c>
      <c r="F32" s="11">
        <v>1</v>
      </c>
      <c r="G32" s="12">
        <f>+G33</f>
        <v>0</v>
      </c>
      <c r="H32" s="13"/>
      <c r="I32" s="14">
        <v>23</v>
      </c>
      <c r="J32" s="14">
        <v>2</v>
      </c>
    </row>
    <row r="33" spans="1:10" ht="42" customHeight="1" x14ac:dyDescent="0.15">
      <c r="A33" s="15"/>
      <c r="B33" s="16"/>
      <c r="C33" s="33" t="s">
        <v>26</v>
      </c>
      <c r="D33" s="34"/>
      <c r="E33" s="10" t="s">
        <v>13</v>
      </c>
      <c r="F33" s="11">
        <v>1</v>
      </c>
      <c r="G33" s="12">
        <f>+G34</f>
        <v>0</v>
      </c>
      <c r="H33" s="13"/>
      <c r="I33" s="14">
        <v>24</v>
      </c>
      <c r="J33" s="14">
        <v>3</v>
      </c>
    </row>
    <row r="34" spans="1:10" ht="42" customHeight="1" x14ac:dyDescent="0.15">
      <c r="A34" s="15"/>
      <c r="B34" s="16"/>
      <c r="C34" s="16"/>
      <c r="D34" s="17" t="s">
        <v>27</v>
      </c>
      <c r="E34" s="10" t="s">
        <v>13</v>
      </c>
      <c r="F34" s="11">
        <v>1</v>
      </c>
      <c r="G34" s="12">
        <f>+G35+G36+G37+G38+G39+G40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97</v>
      </c>
      <c r="E35" s="10" t="s">
        <v>20</v>
      </c>
      <c r="F35" s="11">
        <v>329.4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28</v>
      </c>
      <c r="E36" s="10" t="s">
        <v>20</v>
      </c>
      <c r="F36" s="11">
        <v>305.3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98</v>
      </c>
      <c r="E37" s="10" t="s">
        <v>20</v>
      </c>
      <c r="F37" s="11">
        <v>6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29</v>
      </c>
      <c r="E38" s="10" t="s">
        <v>24</v>
      </c>
      <c r="F38" s="11">
        <v>155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17" t="s">
        <v>99</v>
      </c>
      <c r="E39" s="10" t="s">
        <v>20</v>
      </c>
      <c r="F39" s="11">
        <v>1.8</v>
      </c>
      <c r="G39" s="18"/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100</v>
      </c>
      <c r="E40" s="10" t="s">
        <v>30</v>
      </c>
      <c r="F40" s="11">
        <v>723.6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33" t="s">
        <v>31</v>
      </c>
      <c r="C41" s="33"/>
      <c r="D41" s="34"/>
      <c r="E41" s="10" t="s">
        <v>13</v>
      </c>
      <c r="F41" s="11">
        <v>1</v>
      </c>
      <c r="G41" s="12">
        <f>+G42</f>
        <v>0</v>
      </c>
      <c r="H41" s="13"/>
      <c r="I41" s="14">
        <v>32</v>
      </c>
      <c r="J41" s="14">
        <v>2</v>
      </c>
    </row>
    <row r="42" spans="1:10" ht="42" customHeight="1" x14ac:dyDescent="0.15">
      <c r="A42" s="15"/>
      <c r="B42" s="16"/>
      <c r="C42" s="33" t="s">
        <v>32</v>
      </c>
      <c r="D42" s="34"/>
      <c r="E42" s="10" t="s">
        <v>13</v>
      </c>
      <c r="F42" s="11">
        <v>1</v>
      </c>
      <c r="G42" s="12">
        <f>+G43</f>
        <v>0</v>
      </c>
      <c r="H42" s="13"/>
      <c r="I42" s="14">
        <v>33</v>
      </c>
      <c r="J42" s="14">
        <v>3</v>
      </c>
    </row>
    <row r="43" spans="1:10" ht="42" customHeight="1" x14ac:dyDescent="0.15">
      <c r="A43" s="15"/>
      <c r="B43" s="16"/>
      <c r="C43" s="16"/>
      <c r="D43" s="17" t="s">
        <v>33</v>
      </c>
      <c r="E43" s="10" t="s">
        <v>13</v>
      </c>
      <c r="F43" s="11">
        <v>1</v>
      </c>
      <c r="G43" s="12">
        <f>+G44+G45+G46</f>
        <v>0</v>
      </c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34</v>
      </c>
      <c r="E44" s="10" t="s">
        <v>20</v>
      </c>
      <c r="F44" s="11">
        <v>378.5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101</v>
      </c>
      <c r="E45" s="10" t="s">
        <v>20</v>
      </c>
      <c r="F45" s="11">
        <v>322.2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102</v>
      </c>
      <c r="E46" s="10" t="s">
        <v>20</v>
      </c>
      <c r="F46" s="11">
        <v>49.5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33" t="s">
        <v>35</v>
      </c>
      <c r="C47" s="33"/>
      <c r="D47" s="34"/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2</v>
      </c>
    </row>
    <row r="48" spans="1:10" ht="42" customHeight="1" x14ac:dyDescent="0.15">
      <c r="A48" s="15"/>
      <c r="B48" s="16"/>
      <c r="C48" s="33" t="s">
        <v>36</v>
      </c>
      <c r="D48" s="34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3</v>
      </c>
    </row>
    <row r="49" spans="1:10" ht="42" customHeight="1" x14ac:dyDescent="0.15">
      <c r="A49" s="15"/>
      <c r="B49" s="16"/>
      <c r="C49" s="16"/>
      <c r="D49" s="17" t="s">
        <v>36</v>
      </c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4</v>
      </c>
    </row>
    <row r="50" spans="1:10" ht="42" customHeight="1" x14ac:dyDescent="0.15">
      <c r="A50" s="15"/>
      <c r="B50" s="16"/>
      <c r="C50" s="16"/>
      <c r="D50" s="17" t="s">
        <v>37</v>
      </c>
      <c r="E50" s="10" t="s">
        <v>24</v>
      </c>
      <c r="F50" s="11">
        <v>81</v>
      </c>
      <c r="G50" s="18"/>
      <c r="H50" s="13"/>
      <c r="I50" s="14">
        <v>41</v>
      </c>
      <c r="J50" s="14">
        <v>4</v>
      </c>
    </row>
    <row r="51" spans="1:10" ht="42" customHeight="1" x14ac:dyDescent="0.15">
      <c r="A51" s="15"/>
      <c r="B51" s="33" t="s">
        <v>38</v>
      </c>
      <c r="C51" s="33"/>
      <c r="D51" s="34"/>
      <c r="E51" s="10" t="s">
        <v>13</v>
      </c>
      <c r="F51" s="11">
        <v>1</v>
      </c>
      <c r="G51" s="12">
        <f>+G52+G84+G91</f>
        <v>0</v>
      </c>
      <c r="H51" s="13"/>
      <c r="I51" s="14">
        <v>42</v>
      </c>
      <c r="J51" s="14">
        <v>2</v>
      </c>
    </row>
    <row r="52" spans="1:10" ht="42" customHeight="1" x14ac:dyDescent="0.15">
      <c r="A52" s="15"/>
      <c r="B52" s="16"/>
      <c r="C52" s="33" t="s">
        <v>39</v>
      </c>
      <c r="D52" s="34"/>
      <c r="E52" s="10" t="s">
        <v>13</v>
      </c>
      <c r="F52" s="11">
        <v>1</v>
      </c>
      <c r="G52" s="12">
        <f>+G53+G80+G82</f>
        <v>0</v>
      </c>
      <c r="H52" s="13"/>
      <c r="I52" s="14">
        <v>43</v>
      </c>
      <c r="J52" s="14">
        <v>3</v>
      </c>
    </row>
    <row r="53" spans="1:10" ht="42" customHeight="1" x14ac:dyDescent="0.15">
      <c r="A53" s="15"/>
      <c r="B53" s="16"/>
      <c r="C53" s="16"/>
      <c r="D53" s="17" t="s">
        <v>40</v>
      </c>
      <c r="E53" s="10" t="s">
        <v>13</v>
      </c>
      <c r="F53" s="11">
        <v>1</v>
      </c>
      <c r="G53" s="12">
        <f>+G54+G55+G56+G57+G58+G59+G60+G61+G62+G63+G64+G65+G66+G67+G68+G69+G70+G71+G72+G73+G74+G75+G76+G77+G78+G79</f>
        <v>0</v>
      </c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17" t="s">
        <v>41</v>
      </c>
      <c r="E54" s="10" t="s">
        <v>42</v>
      </c>
      <c r="F54" s="11">
        <v>1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17" t="s">
        <v>43</v>
      </c>
      <c r="E55" s="10" t="s">
        <v>42</v>
      </c>
      <c r="F55" s="11">
        <v>1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16"/>
      <c r="C56" s="16"/>
      <c r="D56" s="17" t="s">
        <v>44</v>
      </c>
      <c r="E56" s="10" t="s">
        <v>42</v>
      </c>
      <c r="F56" s="11">
        <v>1</v>
      </c>
      <c r="G56" s="18"/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45</v>
      </c>
      <c r="E57" s="10" t="s">
        <v>42</v>
      </c>
      <c r="F57" s="11">
        <v>2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16"/>
      <c r="C58" s="16"/>
      <c r="D58" s="17" t="s">
        <v>46</v>
      </c>
      <c r="E58" s="10" t="s">
        <v>42</v>
      </c>
      <c r="F58" s="11">
        <v>8</v>
      </c>
      <c r="G58" s="18"/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17" t="s">
        <v>47</v>
      </c>
      <c r="E59" s="10" t="s">
        <v>42</v>
      </c>
      <c r="F59" s="11">
        <v>1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16"/>
      <c r="C60" s="16"/>
      <c r="D60" s="17" t="s">
        <v>48</v>
      </c>
      <c r="E60" s="10" t="s">
        <v>42</v>
      </c>
      <c r="F60" s="11">
        <v>6</v>
      </c>
      <c r="G60" s="18"/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49</v>
      </c>
      <c r="E61" s="10" t="s">
        <v>42</v>
      </c>
      <c r="F61" s="11">
        <v>1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16"/>
      <c r="D62" s="17" t="s">
        <v>50</v>
      </c>
      <c r="E62" s="10" t="s">
        <v>42</v>
      </c>
      <c r="F62" s="11">
        <v>3</v>
      </c>
      <c r="G62" s="18"/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17" t="s">
        <v>51</v>
      </c>
      <c r="E63" s="10" t="s">
        <v>42</v>
      </c>
      <c r="F63" s="11">
        <v>1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52</v>
      </c>
      <c r="E64" s="10" t="s">
        <v>42</v>
      </c>
      <c r="F64" s="11">
        <v>6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53</v>
      </c>
      <c r="E65" s="10" t="s">
        <v>42</v>
      </c>
      <c r="F65" s="11">
        <v>3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54</v>
      </c>
      <c r="E66" s="10" t="s">
        <v>42</v>
      </c>
      <c r="F66" s="11">
        <v>2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55</v>
      </c>
      <c r="E67" s="10" t="s">
        <v>42</v>
      </c>
      <c r="F67" s="11">
        <v>1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56</v>
      </c>
      <c r="E68" s="10" t="s">
        <v>42</v>
      </c>
      <c r="F68" s="11">
        <v>5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57</v>
      </c>
      <c r="E69" s="10" t="s">
        <v>42</v>
      </c>
      <c r="F69" s="11">
        <v>1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58</v>
      </c>
      <c r="E70" s="10" t="s">
        <v>42</v>
      </c>
      <c r="F70" s="11">
        <v>1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59</v>
      </c>
      <c r="E71" s="10" t="s">
        <v>42</v>
      </c>
      <c r="F71" s="11">
        <v>1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60</v>
      </c>
      <c r="E72" s="10" t="s">
        <v>42</v>
      </c>
      <c r="F72" s="11">
        <v>1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61</v>
      </c>
      <c r="E73" s="10" t="s">
        <v>42</v>
      </c>
      <c r="F73" s="11">
        <v>1</v>
      </c>
      <c r="G73" s="18"/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62</v>
      </c>
      <c r="E74" s="10" t="s">
        <v>42</v>
      </c>
      <c r="F74" s="11">
        <v>1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63</v>
      </c>
      <c r="E75" s="10" t="s">
        <v>42</v>
      </c>
      <c r="F75" s="11">
        <v>2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64</v>
      </c>
      <c r="E76" s="10" t="s">
        <v>42</v>
      </c>
      <c r="F76" s="11">
        <v>1</v>
      </c>
      <c r="G76" s="18"/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65</v>
      </c>
      <c r="E77" s="10" t="s">
        <v>42</v>
      </c>
      <c r="F77" s="11">
        <v>2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66</v>
      </c>
      <c r="E78" s="10" t="s">
        <v>42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67</v>
      </c>
      <c r="E79" s="10" t="s">
        <v>42</v>
      </c>
      <c r="F79" s="11">
        <v>2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68</v>
      </c>
      <c r="E80" s="10" t="s">
        <v>13</v>
      </c>
      <c r="F80" s="11">
        <v>1</v>
      </c>
      <c r="G80" s="12">
        <f>+G81</f>
        <v>0</v>
      </c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69</v>
      </c>
      <c r="E81" s="10" t="s">
        <v>42</v>
      </c>
      <c r="F81" s="11">
        <v>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70</v>
      </c>
      <c r="E82" s="10" t="s">
        <v>13</v>
      </c>
      <c r="F82" s="11">
        <v>1</v>
      </c>
      <c r="G82" s="12">
        <f>+G83</f>
        <v>0</v>
      </c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71</v>
      </c>
      <c r="E83" s="10" t="s">
        <v>19</v>
      </c>
      <c r="F83" s="11">
        <v>5.9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33" t="s">
        <v>72</v>
      </c>
      <c r="D84" s="34"/>
      <c r="E84" s="10" t="s">
        <v>13</v>
      </c>
      <c r="F84" s="11">
        <v>1</v>
      </c>
      <c r="G84" s="12">
        <f>+G85+G89</f>
        <v>0</v>
      </c>
      <c r="H84" s="13"/>
      <c r="I84" s="14">
        <v>75</v>
      </c>
      <c r="J84" s="14">
        <v>3</v>
      </c>
    </row>
    <row r="85" spans="1:10" ht="42" customHeight="1" x14ac:dyDescent="0.15">
      <c r="A85" s="15"/>
      <c r="B85" s="16"/>
      <c r="C85" s="16"/>
      <c r="D85" s="17" t="s">
        <v>72</v>
      </c>
      <c r="E85" s="10" t="s">
        <v>13</v>
      </c>
      <c r="F85" s="11">
        <v>1</v>
      </c>
      <c r="G85" s="12">
        <f>+G86+G87+G88</f>
        <v>0</v>
      </c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73</v>
      </c>
      <c r="E86" s="10" t="s">
        <v>19</v>
      </c>
      <c r="F86" s="11">
        <v>22.6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103</v>
      </c>
      <c r="E87" s="10" t="s">
        <v>19</v>
      </c>
      <c r="F87" s="11">
        <v>17.7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104</v>
      </c>
      <c r="E88" s="10" t="s">
        <v>19</v>
      </c>
      <c r="F88" s="11">
        <v>28.4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74</v>
      </c>
      <c r="E89" s="10" t="s">
        <v>13</v>
      </c>
      <c r="F89" s="11">
        <v>1</v>
      </c>
      <c r="G89" s="12">
        <f>+G90</f>
        <v>0</v>
      </c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75</v>
      </c>
      <c r="E90" s="10" t="s">
        <v>24</v>
      </c>
      <c r="F90" s="11">
        <v>53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33" t="s">
        <v>76</v>
      </c>
      <c r="D91" s="34"/>
      <c r="E91" s="10" t="s">
        <v>13</v>
      </c>
      <c r="F91" s="11">
        <v>1</v>
      </c>
      <c r="G91" s="12">
        <f>+G92</f>
        <v>0</v>
      </c>
      <c r="H91" s="13"/>
      <c r="I91" s="14">
        <v>82</v>
      </c>
      <c r="J91" s="14">
        <v>3</v>
      </c>
    </row>
    <row r="92" spans="1:10" ht="42" customHeight="1" x14ac:dyDescent="0.15">
      <c r="A92" s="15"/>
      <c r="B92" s="16"/>
      <c r="C92" s="16"/>
      <c r="D92" s="17" t="s">
        <v>76</v>
      </c>
      <c r="E92" s="10" t="s">
        <v>13</v>
      </c>
      <c r="F92" s="11">
        <v>1</v>
      </c>
      <c r="G92" s="12">
        <f>+G93</f>
        <v>0</v>
      </c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105</v>
      </c>
      <c r="E93" s="10" t="s">
        <v>20</v>
      </c>
      <c r="F93" s="11">
        <v>617.29999999999995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32" t="s">
        <v>77</v>
      </c>
      <c r="B94" s="33"/>
      <c r="C94" s="33"/>
      <c r="D94" s="34"/>
      <c r="E94" s="10" t="s">
        <v>13</v>
      </c>
      <c r="F94" s="11">
        <v>1</v>
      </c>
      <c r="G94" s="12">
        <f>+G95+G97</f>
        <v>0</v>
      </c>
      <c r="H94" s="13"/>
      <c r="I94" s="14">
        <v>85</v>
      </c>
      <c r="J94" s="14"/>
    </row>
    <row r="95" spans="1:10" ht="42" customHeight="1" x14ac:dyDescent="0.15">
      <c r="A95" s="32" t="s">
        <v>78</v>
      </c>
      <c r="B95" s="33"/>
      <c r="C95" s="33"/>
      <c r="D95" s="34"/>
      <c r="E95" s="10" t="s">
        <v>13</v>
      </c>
      <c r="F95" s="11">
        <v>1</v>
      </c>
      <c r="G95" s="12">
        <f>+G96</f>
        <v>0</v>
      </c>
      <c r="H95" s="13"/>
      <c r="I95" s="14">
        <v>86</v>
      </c>
      <c r="J95" s="14">
        <v>200</v>
      </c>
    </row>
    <row r="96" spans="1:10" ht="42" customHeight="1" x14ac:dyDescent="0.15">
      <c r="A96" s="32" t="s">
        <v>79</v>
      </c>
      <c r="B96" s="33"/>
      <c r="C96" s="33"/>
      <c r="D96" s="34"/>
      <c r="E96" s="10" t="s">
        <v>13</v>
      </c>
      <c r="F96" s="11">
        <v>1</v>
      </c>
      <c r="G96" s="18"/>
      <c r="H96" s="13"/>
      <c r="I96" s="14">
        <v>87</v>
      </c>
      <c r="J96" s="14"/>
    </row>
    <row r="97" spans="1:10" ht="42" customHeight="1" x14ac:dyDescent="0.15">
      <c r="A97" s="32" t="s">
        <v>80</v>
      </c>
      <c r="B97" s="33"/>
      <c r="C97" s="33"/>
      <c r="D97" s="34"/>
      <c r="E97" s="10" t="s">
        <v>13</v>
      </c>
      <c r="F97" s="11">
        <v>1</v>
      </c>
      <c r="G97" s="12">
        <f>+G98</f>
        <v>0</v>
      </c>
      <c r="H97" s="13"/>
      <c r="I97" s="14">
        <v>88</v>
      </c>
      <c r="J97" s="14">
        <v>210</v>
      </c>
    </row>
    <row r="98" spans="1:10" ht="42" customHeight="1" x14ac:dyDescent="0.15">
      <c r="A98" s="32" t="s">
        <v>81</v>
      </c>
      <c r="B98" s="33"/>
      <c r="C98" s="33"/>
      <c r="D98" s="34"/>
      <c r="E98" s="10" t="s">
        <v>13</v>
      </c>
      <c r="F98" s="11">
        <v>1</v>
      </c>
      <c r="G98" s="18"/>
      <c r="H98" s="13"/>
      <c r="I98" s="14">
        <v>89</v>
      </c>
      <c r="J98" s="14"/>
    </row>
    <row r="99" spans="1:10" ht="42" customHeight="1" x14ac:dyDescent="0.15">
      <c r="A99" s="32" t="s">
        <v>82</v>
      </c>
      <c r="B99" s="33"/>
      <c r="C99" s="33"/>
      <c r="D99" s="34"/>
      <c r="E99" s="10" t="s">
        <v>13</v>
      </c>
      <c r="F99" s="11">
        <v>1</v>
      </c>
      <c r="G99" s="18"/>
      <c r="H99" s="13"/>
      <c r="I99" s="14">
        <v>90</v>
      </c>
      <c r="J99" s="14">
        <v>220</v>
      </c>
    </row>
    <row r="100" spans="1:10" ht="42" customHeight="1" x14ac:dyDescent="0.15">
      <c r="A100" s="32" t="s">
        <v>83</v>
      </c>
      <c r="B100" s="33"/>
      <c r="C100" s="33"/>
      <c r="D100" s="34"/>
      <c r="E100" s="10" t="s">
        <v>13</v>
      </c>
      <c r="F100" s="11">
        <v>1</v>
      </c>
      <c r="G100" s="12">
        <f>+G10+G99</f>
        <v>0</v>
      </c>
      <c r="H100" s="13"/>
      <c r="I100" s="14">
        <v>91</v>
      </c>
      <c r="J100" s="14">
        <v>30</v>
      </c>
    </row>
    <row r="101" spans="1:10" ht="42" customHeight="1" x14ac:dyDescent="0.15">
      <c r="A101" s="23" t="s">
        <v>84</v>
      </c>
      <c r="B101" s="24"/>
      <c r="C101" s="24"/>
      <c r="D101" s="25"/>
      <c r="E101" s="19" t="s">
        <v>85</v>
      </c>
      <c r="F101" s="20" t="s">
        <v>85</v>
      </c>
      <c r="G101" s="21">
        <f>G100</f>
        <v>0</v>
      </c>
      <c r="I101" s="22">
        <v>92</v>
      </c>
      <c r="J101" s="22">
        <v>90</v>
      </c>
    </row>
    <row r="102" spans="1:10" ht="42" customHeight="1" x14ac:dyDescent="0.15"/>
    <row r="103" spans="1:10" ht="42" customHeight="1" x14ac:dyDescent="0.15"/>
  </sheetData>
  <sheetProtection algorithmName="SHA-512" hashValue="spZVwglxF8X3lI9hGZ4YsnN7pKzWrsIl74HqiCUH7RnVBt4orLI3A+Y+WNdPIlCr5Mc3ZMrMAV14riHwSPJgWg==" saltValue="5onCbFRCsFNSqAECbtkxbA==" spinCount="100000" sheet="1" objects="1" scenarios="1"/>
  <mergeCells count="29">
    <mergeCell ref="A98:D98"/>
    <mergeCell ref="A99:D99"/>
    <mergeCell ref="A100:D100"/>
    <mergeCell ref="C91:D91"/>
    <mergeCell ref="A94:D94"/>
    <mergeCell ref="A95:D95"/>
    <mergeCell ref="A96:D96"/>
    <mergeCell ref="A97:D97"/>
    <mergeCell ref="B47:D47"/>
    <mergeCell ref="C48:D48"/>
    <mergeCell ref="B51:D51"/>
    <mergeCell ref="C52:D52"/>
    <mergeCell ref="C84:D84"/>
    <mergeCell ref="A101:D10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2:D32"/>
    <mergeCell ref="C33:D33"/>
    <mergeCell ref="B41:D41"/>
    <mergeCell ref="C42:D4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2024-10-10T06:05:27Z</cp:lastPrinted>
  <dcterms:created xsi:type="dcterms:W3CDTF">2014-01-09T08:55:00Z</dcterms:created>
  <dcterms:modified xsi:type="dcterms:W3CDTF">2024-10-10T06:05:31Z</dcterms:modified>
</cp:coreProperties>
</file>